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47" i="1" l="1"/>
  <c r="C46" i="1" l="1"/>
  <c r="C45" i="1"/>
  <c r="C44" i="1"/>
  <c r="C43" i="1"/>
  <c r="C41" i="1"/>
  <c r="C40" i="1"/>
  <c r="E46" i="1"/>
  <c r="E45" i="1"/>
  <c r="E44" i="1"/>
  <c r="E43" i="1"/>
  <c r="E41" i="1"/>
  <c r="E40" i="1"/>
  <c r="F55" i="1" l="1"/>
  <c r="E54" i="1"/>
  <c r="C54" i="1"/>
  <c r="E52" i="1"/>
  <c r="C52" i="1"/>
  <c r="E51" i="1"/>
  <c r="C51" i="1"/>
  <c r="E50" i="1"/>
  <c r="C50" i="1"/>
  <c r="E49" i="1"/>
  <c r="C49" i="1"/>
  <c r="C27" i="1"/>
  <c r="C26" i="1"/>
  <c r="C25" i="1"/>
  <c r="C24" i="1"/>
  <c r="C22" i="1"/>
  <c r="C21" i="1"/>
  <c r="F28" i="1"/>
  <c r="E24" i="1"/>
  <c r="E25" i="1"/>
  <c r="E26" i="1"/>
  <c r="E27" i="1"/>
  <c r="E22" i="1"/>
  <c r="E21" i="1"/>
  <c r="C36" i="1" l="1"/>
  <c r="C34" i="1"/>
  <c r="C33" i="1"/>
  <c r="C32" i="1"/>
  <c r="C31" i="1"/>
  <c r="F37" i="1"/>
  <c r="E36" i="1"/>
  <c r="E34" i="1"/>
  <c r="E33" i="1"/>
  <c r="E32" i="1"/>
  <c r="E31" i="1"/>
  <c r="F15" i="1" l="1"/>
  <c r="C11" i="1"/>
  <c r="C10" i="1"/>
  <c r="C9" i="1"/>
  <c r="E12" i="1"/>
  <c r="E11" i="1"/>
  <c r="E10" i="1"/>
  <c r="E9" i="1"/>
  <c r="C12" i="1" l="1"/>
</calcChain>
</file>

<file path=xl/sharedStrings.xml><?xml version="1.0" encoding="utf-8"?>
<sst xmlns="http://schemas.openxmlformats.org/spreadsheetml/2006/main" count="84" uniqueCount="48">
  <si>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</si>
  <si>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</si>
  <si>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</si>
  <si>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</si>
  <si>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</si>
  <si>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</si>
  <si>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</si>
  <si>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</si>
  <si>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</si>
  <si>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</si>
  <si>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</si>
  <si>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</si>
  <si>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</si>
  <si>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</si>
  <si>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</si>
  <si>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</si>
  <si>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</si>
  <si>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</si>
  <si>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</si>
  <si>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</si>
  <si>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</si>
  <si>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</si>
  <si>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</si>
  <si>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</si>
  <si>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</si>
  <si>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</si>
  <si>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</si>
  <si>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</si>
  <si>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</si>
  <si>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</si>
  <si>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</si>
  <si>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</si>
  <si>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</si>
  <si>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</si>
  <si>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</si>
  <si>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Курица запеченная с подливом</t>
  </si>
  <si>
    <t>Макаронные изделия отварные</t>
  </si>
  <si>
    <t>Чай с сахаром АР</t>
  </si>
  <si>
    <t>Бутерброд с маслом и сыром</t>
  </si>
  <si>
    <t>Салат из квашеной капусты</t>
  </si>
  <si>
    <t>Суп картофельный с бобовыми</t>
  </si>
  <si>
    <t>Запеканка картофельная, фаршированная отварным мясом свинины</t>
  </si>
  <si>
    <t>Компот из сухофруктов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</si>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</sst>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1" applyFont="1" applyFill="1"/>
    <xf numFmtId="0" fontId="3" fillId="0" borderId="0" xfId="1" applyFont="1" applyFill="1"/>
    <xf numFmtId="49" fontId="3" fillId="0" borderId="4" xfId="1" applyNumberFormat="1" applyFont="1" applyFill="1" applyBorder="1" applyProtection="1">
      <protection locked="0"/>
    </xf>
    <xf numFmtId="14" fontId="3" fillId="0" borderId="4" xfId="1" applyNumberFormat="1" applyFont="1" applyFill="1" applyBorder="1" applyProtection="1">
      <protection locked="0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/>
    <xf numFmtId="0" fontId="3" fillId="0" borderId="9" xfId="1" applyFont="1" applyFill="1" applyBorder="1"/>
    <xf numFmtId="0" fontId="4" fillId="0" borderId="15" xfId="0" applyFont="1" applyBorder="1"/>
    <xf numFmtId="0" fontId="4" fillId="0" borderId="15" xfId="0" applyFont="1" applyBorder="1" applyAlignment="1">
      <alignment wrapText="1"/>
    </xf>
    <xf numFmtId="0" fontId="5" fillId="0" borderId="4" xfId="0" applyFont="1" applyBorder="1"/>
    <xf numFmtId="2" fontId="5" fillId="0" borderId="9" xfId="1" applyNumberFormat="1" applyFont="1" applyFill="1" applyBorder="1" applyProtection="1">
      <protection locked="0"/>
    </xf>
    <xf numFmtId="2" fontId="5" fillId="0" borderId="10" xfId="1" applyNumberFormat="1" applyFont="1" applyFill="1" applyBorder="1" applyProtection="1">
      <protection locked="0"/>
    </xf>
    <xf numFmtId="0" fontId="3" fillId="0" borderId="11" xfId="1" applyFont="1" applyFill="1" applyBorder="1"/>
    <xf numFmtId="0" fontId="3" fillId="0" borderId="4" xfId="1" applyFont="1" applyFill="1" applyBorder="1" applyProtection="1">
      <protection locked="0"/>
    </xf>
    <xf numFmtId="2" fontId="5" fillId="0" borderId="4" xfId="1" applyNumberFormat="1" applyFont="1" applyFill="1" applyBorder="1" applyProtection="1">
      <protection locked="0"/>
    </xf>
    <xf numFmtId="2" fontId="5" fillId="0" borderId="13" xfId="1" applyNumberFormat="1" applyFont="1" applyFill="1" applyBorder="1" applyProtection="1">
      <protection locked="0"/>
    </xf>
    <xf numFmtId="2" fontId="5" fillId="0" borderId="14" xfId="1" applyNumberFormat="1" applyFont="1" applyFill="1" applyBorder="1" applyProtection="1">
      <protection locked="0"/>
    </xf>
    <xf numFmtId="0" fontId="3" fillId="0" borderId="4" xfId="1" applyFont="1" applyFill="1" applyBorder="1"/>
    <xf numFmtId="2" fontId="5" fillId="0" borderId="4" xfId="0" applyNumberFormat="1" applyFont="1" applyBorder="1"/>
    <xf numFmtId="2" fontId="5" fillId="0" borderId="12" xfId="1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5" fillId="0" borderId="4" xfId="1" quotePrefix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Alignment="1" applyProtection="1">
      <alignment horizontal="right"/>
      <protection locked="0"/>
    </xf>
    <xf numFmtId="0" fontId="3" fillId="0" borderId="15" xfId="1" applyFont="1" applyFill="1" applyBorder="1" applyProtection="1">
      <protection locked="0"/>
    </xf>
    <xf numFmtId="2" fontId="4" fillId="0" borderId="15" xfId="0" applyNumberFormat="1" applyFont="1" applyBorder="1" applyAlignment="1">
      <alignment horizontal="right"/>
    </xf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0" fontId="5" fillId="0" borderId="15" xfId="1" applyFont="1" applyFill="1" applyBorder="1" applyProtection="1">
      <protection locked="0"/>
    </xf>
    <xf numFmtId="0" fontId="5" fillId="0" borderId="15" xfId="1" applyFont="1" applyFill="1" applyBorder="1" applyAlignment="1" applyProtection="1">
      <alignment wrapText="1"/>
      <protection locked="0"/>
    </xf>
    <xf numFmtId="1" fontId="5" fillId="0" borderId="15" xfId="1" applyNumberFormat="1" applyFont="1" applyFill="1" applyBorder="1" applyProtection="1">
      <protection locked="0"/>
    </xf>
    <xf numFmtId="1" fontId="5" fillId="0" borderId="16" xfId="1" applyNumberFormat="1" applyFont="1" applyFill="1" applyBorder="1" applyProtection="1">
      <protection locked="0"/>
    </xf>
    <xf numFmtId="0" fontId="3" fillId="0" borderId="17" xfId="1" applyFont="1" applyFill="1" applyBorder="1"/>
    <xf numFmtId="0" fontId="3" fillId="0" borderId="18" xfId="1" applyFont="1" applyFill="1" applyBorder="1" applyProtection="1">
      <protection locked="0"/>
    </xf>
    <xf numFmtId="0" fontId="3" fillId="0" borderId="18" xfId="1" applyFont="1" applyFill="1" applyBorder="1" applyAlignment="1" applyProtection="1">
      <alignment wrapText="1"/>
      <protection locked="0"/>
    </xf>
    <xf numFmtId="1" fontId="3" fillId="0" borderId="18" xfId="1" applyNumberFormat="1" applyFont="1" applyFill="1" applyBorder="1" applyProtection="1">
      <protection locked="0"/>
    </xf>
    <xf numFmtId="2" fontId="3" fillId="0" borderId="18" xfId="1" applyNumberFormat="1" applyFont="1" applyFill="1" applyBorder="1" applyProtection="1">
      <protection locked="0"/>
    </xf>
    <xf numFmtId="1" fontId="3" fillId="0" borderId="19" xfId="1" applyNumberFormat="1" applyFont="1" applyFill="1" applyBorder="1" applyProtection="1">
      <protection locked="0"/>
    </xf>
    <xf numFmtId="0" fontId="3" fillId="0" borderId="9" xfId="1" applyFont="1" applyFill="1" applyBorder="1" applyProtection="1">
      <protection locked="0"/>
    </xf>
    <xf numFmtId="0" fontId="3" fillId="0" borderId="9" xfId="1" applyFont="1" applyFill="1" applyBorder="1" applyAlignment="1" applyProtection="1">
      <alignment wrapText="1"/>
      <protection locked="0"/>
    </xf>
    <xf numFmtId="1" fontId="3" fillId="0" borderId="9" xfId="1" applyNumberFormat="1" applyFont="1" applyFill="1" applyBorder="1" applyProtection="1">
      <protection locked="0"/>
    </xf>
    <xf numFmtId="2" fontId="3" fillId="0" borderId="9" xfId="1" applyNumberFormat="1" applyFont="1" applyFill="1" applyBorder="1" applyProtection="1">
      <protection locked="0"/>
    </xf>
    <xf numFmtId="1" fontId="3" fillId="0" borderId="10" xfId="1" applyNumberFormat="1" applyFont="1" applyFill="1" applyBorder="1" applyProtection="1">
      <protection locked="0"/>
    </xf>
    <xf numFmtId="0" fontId="3" fillId="0" borderId="4" xfId="1" applyFont="1" applyFill="1" applyBorder="1" applyAlignment="1" applyProtection="1">
      <alignment wrapText="1"/>
      <protection locked="0"/>
    </xf>
    <xf numFmtId="1" fontId="3" fillId="0" borderId="4" xfId="1" applyNumberFormat="1" applyFont="1" applyFill="1" applyBorder="1" applyProtection="1">
      <protection locked="0"/>
    </xf>
    <xf numFmtId="2" fontId="3" fillId="0" borderId="4" xfId="1" applyNumberFormat="1" applyFont="1" applyFill="1" applyBorder="1" applyProtection="1">
      <protection locked="0"/>
    </xf>
    <xf numFmtId="1" fontId="3" fillId="0" borderId="12" xfId="1" applyNumberFormat="1" applyFont="1" applyFill="1" applyBorder="1" applyProtection="1">
      <protection locked="0"/>
    </xf>
    <xf numFmtId="0" fontId="3" fillId="0" borderId="13" xfId="1" applyFont="1" applyFill="1" applyBorder="1"/>
    <xf numFmtId="2" fontId="3" fillId="0" borderId="13" xfId="1" applyNumberFormat="1" applyFont="1" applyFill="1" applyBorder="1" applyProtection="1">
      <protection locked="0"/>
    </xf>
    <xf numFmtId="0" fontId="3" fillId="0" borderId="15" xfId="1" applyFont="1" applyFill="1" applyBorder="1" applyAlignment="1" applyProtection="1">
      <alignment wrapText="1"/>
      <protection locked="0"/>
    </xf>
    <xf numFmtId="1" fontId="3" fillId="0" borderId="15" xfId="1" applyNumberFormat="1" applyFont="1" applyFill="1" applyBorder="1" applyProtection="1">
      <protection locked="0"/>
    </xf>
    <xf numFmtId="2" fontId="3" fillId="0" borderId="15" xfId="1" applyNumberFormat="1" applyFont="1" applyFill="1" applyBorder="1" applyProtection="1">
      <protection locked="0"/>
    </xf>
    <xf numFmtId="1" fontId="3" fillId="0" borderId="16" xfId="1" applyNumberFormat="1" applyFont="1" applyFill="1" applyBorder="1" applyProtection="1">
      <protection locked="0"/>
    </xf>
    <xf numFmtId="0" fontId="4" fillId="0" borderId="15" xfId="0" applyFont="1" applyBorder="1" applyAlignment="1">
      <alignment horizontal="right"/>
    </xf>
    <xf numFmtId="2" fontId="3" fillId="0" borderId="14" xfId="1" applyNumberFormat="1" applyFont="1" applyFill="1" applyBorder="1" applyProtection="1">
      <protection locked="0"/>
    </xf>
    <xf numFmtId="2" fontId="3" fillId="0" borderId="12" xfId="1" applyNumberFormat="1" applyFont="1" applyFill="1" applyBorder="1" applyProtection="1">
      <protection locked="0"/>
    </xf>
    <xf numFmtId="0" fontId="6" fillId="0" borderId="15" xfId="0" applyFont="1" applyBorder="1"/>
    <xf numFmtId="0" fontId="6" fillId="0" borderId="15" xfId="0" applyFont="1" applyBorder="1" applyAlignment="1">
      <alignment wrapText="1"/>
    </xf>
    <xf numFmtId="0" fontId="6" fillId="0" borderId="15" xfId="0" applyFont="1" applyBorder="1" applyAlignment="1">
      <alignment horizontal="right"/>
    </xf>
    <xf numFmtId="2" fontId="3" fillId="0" borderId="16" xfId="1" applyNumberFormat="1" applyFont="1" applyFill="1" applyBorder="1" applyProtection="1">
      <protection locked="0"/>
    </xf>
    <xf numFmtId="0" fontId="4" fillId="0" borderId="15" xfId="0" applyFont="1" applyBorder="1" applyAlignment="1">
      <alignment horizontal="left"/>
    </xf>
    <xf numFmtId="0" fontId="7" fillId="0" borderId="4" xfId="0" applyFont="1" applyBorder="1"/>
    <xf numFmtId="0" fontId="7" fillId="0" borderId="4" xfId="1" quotePrefix="1" applyFont="1" applyFill="1" applyBorder="1" applyProtection="1"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1" fontId="7" fillId="0" borderId="4" xfId="1" applyNumberFormat="1" applyFont="1" applyFill="1" applyBorder="1" applyAlignment="1" applyProtection="1">
      <alignment horizontal="right"/>
      <protection locked="0"/>
    </xf>
    <xf numFmtId="2" fontId="7" fillId="0" borderId="4" xfId="1" applyNumberFormat="1" applyFont="1" applyFill="1" applyBorder="1" applyProtection="1">
      <protection locked="0"/>
    </xf>
    <xf numFmtId="2" fontId="7" fillId="0" borderId="13" xfId="1" applyNumberFormat="1" applyFont="1" applyFill="1" applyBorder="1" applyProtection="1">
      <protection locked="0"/>
    </xf>
    <xf numFmtId="0" fontId="8" fillId="0" borderId="15" xfId="0" applyFont="1" applyBorder="1"/>
    <xf numFmtId="0" fontId="8" fillId="0" borderId="15" xfId="0" applyFont="1" applyBorder="1" applyAlignment="1">
      <alignment wrapText="1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2" fontId="7" fillId="0" borderId="4" xfId="0" applyNumberFormat="1" applyFont="1" applyBorder="1"/>
    <xf numFmtId="0" fontId="7" fillId="0" borderId="4" xfId="1" applyFont="1" applyFill="1" applyBorder="1" applyProtection="1">
      <protection locked="0"/>
    </xf>
    <xf numFmtId="0" fontId="2" fillId="0" borderId="1" xfId="1" applyFont="1" applyFill="1" applyBorder="1" applyAlignment="1" applyProtection="1">
      <protection locked="0"/>
    </xf>
    <xf numFmtId="0" fontId="2" fillId="0" borderId="2" xfId="1" applyFont="1" applyFill="1" applyBorder="1" applyAlignment="1" applyProtection="1">
      <protection locked="0"/>
    </xf>
    <xf numFmtId="0" fontId="2" fillId="0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topLeftCell="A34" zoomScaleNormal="100" zoomScaleSheetLayoutView="100" workbookViewId="0">
      <selection activeCell="F45" sqref="F45"/>
    </sheetView>
  </sheetViews>
  <sheetFormatPr defaultRowHeight="18.75" x14ac:dyDescent="0.3"/>
  <cols>
    <col min="1" max="1" width="12.140625" style="2" customWidth="1"/>
    <col min="2" max="2" width="15" style="2" customWidth="1"/>
    <col min="3" max="3" width="15.7109375" style="2" customWidth="1"/>
    <col min="4" max="4" width="40.8554687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5.42578125" style="2" customWidth="1"/>
    <col min="11" max="16384" width="9.140625" style="2"/>
  </cols>
  <sheetData>
    <row r="1" spans="1:10" x14ac:dyDescent="0.3">
      <c r="A1" s="1" t="s">
        <v>28</v>
      </c>
      <c r="E1" s="1" t="s">
        <v>30</v>
      </c>
    </row>
    <row r="2" spans="1:10" x14ac:dyDescent="0.3">
      <c r="B2" s="2" t="s">
        <v>29</v>
      </c>
      <c r="F2" s="1" t="s">
        <v>31</v>
      </c>
      <c r="H2" s="1"/>
    </row>
    <row r="6" spans="1:10" x14ac:dyDescent="0.3">
      <c r="A6" s="2" t="s">
        <v>0</v>
      </c>
      <c r="B6" s="77" t="s">
        <v>43</v>
      </c>
      <c r="C6" s="78"/>
      <c r="D6" s="79"/>
      <c r="E6" s="2" t="s">
        <v>1</v>
      </c>
      <c r="F6" s="3"/>
      <c r="I6" s="2" t="s">
        <v>2</v>
      </c>
      <c r="J6" s="4">
        <v>45908</v>
      </c>
    </row>
    <row r="7" spans="1:10" ht="19.5" thickBot="1" x14ac:dyDescent="0.35"/>
    <row r="8" spans="1:10" ht="19.5" thickBot="1" x14ac:dyDescent="0.35">
      <c r="A8" s="5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7" t="s">
        <v>12</v>
      </c>
    </row>
    <row r="9" spans="1:10" x14ac:dyDescent="0.3">
      <c r="A9" s="8" t="s">
        <v>13</v>
      </c>
      <c r="B9" s="9" t="s">
        <v>14</v>
      </c>
      <c r="C9" s="10" t="str">
        <f>"1/9"</f>
        <v>1/9</v>
      </c>
      <c r="D9" s="11" t="s">
        <v>35</v>
      </c>
      <c r="E9" s="10" t="str">
        <f>"95"</f>
        <v>95</v>
      </c>
      <c r="F9" s="12">
        <v>45.84</v>
      </c>
      <c r="G9" s="13">
        <v>130.1</v>
      </c>
      <c r="H9" s="13">
        <v>10.63</v>
      </c>
      <c r="I9" s="13">
        <v>8.94</v>
      </c>
      <c r="J9" s="14">
        <v>1.83</v>
      </c>
    </row>
    <row r="10" spans="1:10" x14ac:dyDescent="0.3">
      <c r="A10" s="15"/>
      <c r="B10" s="16"/>
      <c r="C10" s="10" t="str">
        <f>"46/3"</f>
        <v>46/3</v>
      </c>
      <c r="D10" s="11" t="s">
        <v>36</v>
      </c>
      <c r="E10" s="10" t="str">
        <f>"150"</f>
        <v>150</v>
      </c>
      <c r="F10" s="12">
        <v>17.79</v>
      </c>
      <c r="G10" s="17">
        <v>183.94</v>
      </c>
      <c r="H10" s="18">
        <v>5.3</v>
      </c>
      <c r="I10" s="18">
        <v>2.98</v>
      </c>
      <c r="J10" s="19">
        <v>34.11</v>
      </c>
    </row>
    <row r="11" spans="1:10" x14ac:dyDescent="0.3">
      <c r="A11" s="15"/>
      <c r="B11" s="20" t="s">
        <v>15</v>
      </c>
      <c r="C11" s="10" t="str">
        <f>"300"</f>
        <v>300</v>
      </c>
      <c r="D11" s="11" t="s">
        <v>37</v>
      </c>
      <c r="E11" s="10" t="str">
        <f>"200"</f>
        <v>200</v>
      </c>
      <c r="F11" s="21">
        <v>6</v>
      </c>
      <c r="G11" s="17">
        <v>56.54</v>
      </c>
      <c r="H11" s="17">
        <v>0.1</v>
      </c>
      <c r="I11" s="17">
        <v>0.02</v>
      </c>
      <c r="J11" s="22">
        <v>14.74</v>
      </c>
    </row>
    <row r="12" spans="1:10" x14ac:dyDescent="0.3">
      <c r="A12" s="15"/>
      <c r="B12" s="20" t="s">
        <v>16</v>
      </c>
      <c r="C12" s="23" t="str">
        <f>"-"</f>
        <v>-</v>
      </c>
      <c r="D12" s="11" t="s">
        <v>17</v>
      </c>
      <c r="E12" s="10" t="str">
        <f>"31"</f>
        <v>31</v>
      </c>
      <c r="F12" s="12">
        <v>2.68</v>
      </c>
      <c r="G12" s="17">
        <v>69.41</v>
      </c>
      <c r="H12" s="17">
        <v>2.0499999999999998</v>
      </c>
      <c r="I12" s="17">
        <v>0.02</v>
      </c>
      <c r="J12" s="22">
        <v>14.54</v>
      </c>
    </row>
    <row r="13" spans="1:10" x14ac:dyDescent="0.3">
      <c r="A13" s="15"/>
      <c r="B13" s="20" t="s">
        <v>18</v>
      </c>
      <c r="C13" s="25"/>
      <c r="D13" s="26"/>
      <c r="E13" s="27"/>
      <c r="F13" s="17"/>
      <c r="G13" s="17"/>
      <c r="H13" s="17"/>
      <c r="I13" s="17"/>
      <c r="J13" s="22"/>
    </row>
    <row r="14" spans="1:10" x14ac:dyDescent="0.3">
      <c r="A14" s="15"/>
      <c r="B14" s="16"/>
      <c r="C14" s="10"/>
      <c r="D14" s="24" t="s">
        <v>38</v>
      </c>
      <c r="E14" s="64">
        <v>56</v>
      </c>
      <c r="F14" s="18">
        <v>20.91</v>
      </c>
      <c r="G14" s="18">
        <v>221.99</v>
      </c>
      <c r="H14" s="18">
        <v>9.2799999999999994</v>
      </c>
      <c r="I14" s="18">
        <v>14.8</v>
      </c>
      <c r="J14" s="19">
        <v>12.25</v>
      </c>
    </row>
    <row r="15" spans="1:10" x14ac:dyDescent="0.3">
      <c r="A15" s="15"/>
      <c r="B15" s="28"/>
      <c r="C15" s="10"/>
      <c r="D15" s="11"/>
      <c r="E15" s="29"/>
      <c r="F15" s="30">
        <f>SUM(F9:F14)</f>
        <v>93.22</v>
      </c>
      <c r="G15" s="30"/>
      <c r="H15" s="30"/>
      <c r="I15" s="30"/>
      <c r="J15" s="31"/>
    </row>
    <row r="16" spans="1:10" x14ac:dyDescent="0.3">
      <c r="A16" s="15"/>
      <c r="B16" s="28"/>
      <c r="C16" s="32"/>
      <c r="D16" s="33"/>
      <c r="E16" s="34"/>
      <c r="F16" s="30"/>
      <c r="G16" s="34"/>
      <c r="H16" s="34"/>
      <c r="I16" s="34"/>
      <c r="J16" s="35"/>
    </row>
    <row r="17" spans="1:10" ht="19.5" thickBot="1" x14ac:dyDescent="0.35">
      <c r="A17" s="36"/>
      <c r="B17" s="37"/>
      <c r="C17" s="37"/>
      <c r="D17" s="38"/>
      <c r="E17" s="39"/>
      <c r="F17" s="40"/>
      <c r="G17" s="39"/>
      <c r="H17" s="39"/>
      <c r="I17" s="39"/>
      <c r="J17" s="41"/>
    </row>
    <row r="18" spans="1:10" x14ac:dyDescent="0.3">
      <c r="A18" s="8" t="s">
        <v>19</v>
      </c>
      <c r="B18" s="9" t="s">
        <v>18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3">
      <c r="A19" s="15"/>
      <c r="B19" s="16"/>
      <c r="C19" s="16"/>
      <c r="D19" s="47"/>
      <c r="E19" s="48"/>
      <c r="F19" s="49"/>
      <c r="G19" s="48"/>
      <c r="H19" s="48"/>
      <c r="I19" s="48"/>
      <c r="J19" s="50"/>
    </row>
    <row r="20" spans="1:10" ht="19.5" thickBot="1" x14ac:dyDescent="0.35">
      <c r="A20" s="36"/>
      <c r="B20" s="37"/>
      <c r="C20" s="37"/>
      <c r="D20" s="77" t="s">
        <v>44</v>
      </c>
      <c r="E20" s="78"/>
      <c r="F20" s="79"/>
      <c r="G20" s="39"/>
      <c r="H20" s="39"/>
      <c r="I20" s="39"/>
      <c r="J20" s="41"/>
    </row>
    <row r="21" spans="1:10" ht="21" x14ac:dyDescent="0.35">
      <c r="A21" s="15" t="s">
        <v>20</v>
      </c>
      <c r="B21" s="51" t="s">
        <v>21</v>
      </c>
      <c r="C21" s="71" t="str">
        <f>"47"</f>
        <v>47</v>
      </c>
      <c r="D21" s="72" t="s">
        <v>39</v>
      </c>
      <c r="E21" s="71" t="str">
        <f>"60"</f>
        <v>60</v>
      </c>
      <c r="F21" s="65">
        <v>22</v>
      </c>
      <c r="G21" s="52">
        <v>48.67</v>
      </c>
      <c r="H21" s="52">
        <v>0.9</v>
      </c>
      <c r="I21" s="52">
        <v>2.69</v>
      </c>
      <c r="J21" s="58">
        <v>5.55</v>
      </c>
    </row>
    <row r="22" spans="1:10" ht="42" x14ac:dyDescent="0.35">
      <c r="A22" s="15"/>
      <c r="B22" s="20" t="s">
        <v>22</v>
      </c>
      <c r="C22" s="71" t="str">
        <f>"16/2"</f>
        <v>16/2</v>
      </c>
      <c r="D22" s="72" t="s">
        <v>40</v>
      </c>
      <c r="E22" s="71" t="str">
        <f>"250"</f>
        <v>250</v>
      </c>
      <c r="F22" s="65">
        <v>15.16</v>
      </c>
      <c r="G22" s="49">
        <v>164.07</v>
      </c>
      <c r="H22" s="49">
        <v>6.03</v>
      </c>
      <c r="I22" s="49">
        <v>5.49</v>
      </c>
      <c r="J22" s="59">
        <v>23.94</v>
      </c>
    </row>
    <row r="23" spans="1:10" ht="21" x14ac:dyDescent="0.35">
      <c r="A23" s="15"/>
      <c r="B23" s="20" t="s">
        <v>23</v>
      </c>
      <c r="C23" s="76"/>
      <c r="D23" s="72"/>
      <c r="E23" s="71"/>
      <c r="F23" s="69"/>
      <c r="G23" s="49"/>
      <c r="H23" s="49"/>
      <c r="I23" s="49"/>
      <c r="J23" s="59"/>
    </row>
    <row r="24" spans="1:10" ht="63" x14ac:dyDescent="0.35">
      <c r="A24" s="15"/>
      <c r="B24" s="20" t="s">
        <v>24</v>
      </c>
      <c r="C24" s="71" t="str">
        <f>"53/8"</f>
        <v>53/8</v>
      </c>
      <c r="D24" s="72" t="s">
        <v>41</v>
      </c>
      <c r="E24" s="71" t="str">
        <f>"200"</f>
        <v>200</v>
      </c>
      <c r="F24" s="69">
        <v>54.76</v>
      </c>
      <c r="G24" s="49">
        <v>406.6</v>
      </c>
      <c r="H24" s="49">
        <v>13.13</v>
      </c>
      <c r="I24" s="49">
        <v>26.57</v>
      </c>
      <c r="J24" s="59">
        <v>29.24</v>
      </c>
    </row>
    <row r="25" spans="1:10" ht="21" x14ac:dyDescent="0.35">
      <c r="A25" s="15"/>
      <c r="B25" s="20" t="s">
        <v>25</v>
      </c>
      <c r="C25" s="71" t="str">
        <f>"6/10"</f>
        <v>6/10</v>
      </c>
      <c r="D25" s="72" t="s">
        <v>42</v>
      </c>
      <c r="E25" s="71" t="str">
        <f>"200"</f>
        <v>200</v>
      </c>
      <c r="F25" s="69">
        <v>10.9</v>
      </c>
      <c r="G25" s="49">
        <v>87.6</v>
      </c>
      <c r="H25" s="49">
        <v>1.02</v>
      </c>
      <c r="I25" s="49">
        <v>0.06</v>
      </c>
      <c r="J25" s="59">
        <v>23.18</v>
      </c>
    </row>
    <row r="26" spans="1:10" ht="21" x14ac:dyDescent="0.35">
      <c r="A26" s="15"/>
      <c r="B26" s="20" t="s">
        <v>26</v>
      </c>
      <c r="C26" s="71" t="str">
        <f>"-"</f>
        <v>-</v>
      </c>
      <c r="D26" s="72" t="s">
        <v>34</v>
      </c>
      <c r="E26" s="71" t="str">
        <f>"31"</f>
        <v>31</v>
      </c>
      <c r="F26" s="69">
        <v>3</v>
      </c>
      <c r="G26" s="17">
        <v>69.41</v>
      </c>
      <c r="H26" s="17">
        <v>2.0499999999999998</v>
      </c>
      <c r="I26" s="17">
        <v>0.02</v>
      </c>
      <c r="J26" s="22">
        <v>14.54</v>
      </c>
    </row>
    <row r="27" spans="1:10" ht="21" x14ac:dyDescent="0.35">
      <c r="A27" s="15"/>
      <c r="B27" s="20" t="s">
        <v>27</v>
      </c>
      <c r="C27" s="73" t="str">
        <f>"-"</f>
        <v>-</v>
      </c>
      <c r="D27" s="74" t="s">
        <v>17</v>
      </c>
      <c r="E27" s="73" t="str">
        <f>"62"</f>
        <v>62</v>
      </c>
      <c r="F27" s="69">
        <v>5.36</v>
      </c>
      <c r="G27" s="49">
        <v>138.80000000000001</v>
      </c>
      <c r="H27" s="49">
        <v>4.0999999999999996</v>
      </c>
      <c r="I27" s="49">
        <v>0.41</v>
      </c>
      <c r="J27" s="59">
        <v>29.08</v>
      </c>
    </row>
    <row r="28" spans="1:10" x14ac:dyDescent="0.3">
      <c r="A28" s="15"/>
      <c r="B28" s="28"/>
      <c r="C28" s="28"/>
      <c r="D28" s="53"/>
      <c r="E28" s="54"/>
      <c r="F28" s="55">
        <f>SUM(F21:F27)</f>
        <v>111.17999999999999</v>
      </c>
      <c r="G28" s="54"/>
      <c r="H28" s="54"/>
      <c r="I28" s="54"/>
      <c r="J28" s="56"/>
    </row>
    <row r="29" spans="1:10" ht="19.5" thickBot="1" x14ac:dyDescent="0.35">
      <c r="A29" s="36"/>
      <c r="B29" s="37"/>
      <c r="C29" s="37"/>
      <c r="D29" s="38"/>
      <c r="E29" s="39"/>
      <c r="F29" s="40"/>
      <c r="G29" s="39"/>
      <c r="H29" s="39"/>
      <c r="I29" s="39"/>
      <c r="J29" s="41"/>
    </row>
    <row r="30" spans="1:10" ht="19.5" thickBot="1" x14ac:dyDescent="0.35">
      <c r="A30" s="8"/>
      <c r="B30" s="9"/>
      <c r="C30" s="42"/>
      <c r="D30" s="77" t="s">
        <v>45</v>
      </c>
      <c r="E30" s="78"/>
      <c r="F30" s="79"/>
      <c r="G30" s="44"/>
      <c r="H30" s="44"/>
      <c r="I30" s="44"/>
      <c r="J30" s="46"/>
    </row>
    <row r="31" spans="1:10" ht="42" x14ac:dyDescent="0.35">
      <c r="A31" s="8" t="s">
        <v>13</v>
      </c>
      <c r="B31" s="9" t="s">
        <v>14</v>
      </c>
      <c r="C31" s="71" t="str">
        <f>"1/9"</f>
        <v>1/9</v>
      </c>
      <c r="D31" s="72" t="s">
        <v>35</v>
      </c>
      <c r="E31" s="71" t="str">
        <f>"105"</f>
        <v>105</v>
      </c>
      <c r="F31" s="65">
        <v>57.46</v>
      </c>
      <c r="G31" s="13">
        <v>143.79</v>
      </c>
      <c r="H31" s="13">
        <v>11.75</v>
      </c>
      <c r="I31" s="13">
        <v>9.8800000000000008</v>
      </c>
      <c r="J31" s="14">
        <v>2.02</v>
      </c>
    </row>
    <row r="32" spans="1:10" ht="42" x14ac:dyDescent="0.35">
      <c r="A32" s="15"/>
      <c r="B32" s="16"/>
      <c r="C32" s="71" t="str">
        <f>"46/3"</f>
        <v>46/3</v>
      </c>
      <c r="D32" s="72" t="s">
        <v>36</v>
      </c>
      <c r="E32" s="71" t="str">
        <f>"180"</f>
        <v>180</v>
      </c>
      <c r="F32" s="65">
        <v>21.35</v>
      </c>
      <c r="G32" s="17">
        <v>220.73</v>
      </c>
      <c r="H32" s="18">
        <v>6.36</v>
      </c>
      <c r="I32" s="18">
        <v>3.57</v>
      </c>
      <c r="J32" s="19">
        <v>40.93</v>
      </c>
    </row>
    <row r="33" spans="1:10" ht="21" x14ac:dyDescent="0.35">
      <c r="A33" s="15"/>
      <c r="B33" s="20" t="s">
        <v>15</v>
      </c>
      <c r="C33" s="71" t="str">
        <f>"300"</f>
        <v>300</v>
      </c>
      <c r="D33" s="72" t="s">
        <v>37</v>
      </c>
      <c r="E33" s="71" t="str">
        <f>"200"</f>
        <v>200</v>
      </c>
      <c r="F33" s="75">
        <v>6</v>
      </c>
      <c r="G33" s="17">
        <v>56.54</v>
      </c>
      <c r="H33" s="17">
        <v>0.1</v>
      </c>
      <c r="I33" s="17">
        <v>0.02</v>
      </c>
      <c r="J33" s="22">
        <v>14.74</v>
      </c>
    </row>
    <row r="34" spans="1:10" ht="21" x14ac:dyDescent="0.35">
      <c r="A34" s="15"/>
      <c r="B34" s="20" t="s">
        <v>16</v>
      </c>
      <c r="C34" s="71" t="str">
        <f>"-"</f>
        <v>-</v>
      </c>
      <c r="D34" s="72" t="s">
        <v>17</v>
      </c>
      <c r="E34" s="71" t="str">
        <f>"31"</f>
        <v>31</v>
      </c>
      <c r="F34" s="65">
        <v>2.68</v>
      </c>
      <c r="G34" s="17">
        <v>69.41</v>
      </c>
      <c r="H34" s="17">
        <v>2.0499999999999998</v>
      </c>
      <c r="I34" s="17">
        <v>0.02</v>
      </c>
      <c r="J34" s="22">
        <v>14.54</v>
      </c>
    </row>
    <row r="35" spans="1:10" ht="21" x14ac:dyDescent="0.35">
      <c r="A35" s="15"/>
      <c r="B35" s="20" t="s">
        <v>18</v>
      </c>
      <c r="C35" s="66"/>
      <c r="D35" s="67"/>
      <c r="E35" s="68"/>
      <c r="F35" s="69"/>
      <c r="G35" s="17"/>
      <c r="H35" s="17"/>
      <c r="I35" s="17"/>
      <c r="J35" s="22"/>
    </row>
    <row r="36" spans="1:10" ht="21" x14ac:dyDescent="0.35">
      <c r="A36" s="15"/>
      <c r="B36" s="16"/>
      <c r="C36" s="73" t="str">
        <f>"3/13"</f>
        <v>3/13</v>
      </c>
      <c r="D36" s="74" t="s">
        <v>38</v>
      </c>
      <c r="E36" s="73" t="str">
        <f>"56"</f>
        <v>56</v>
      </c>
      <c r="F36" s="70">
        <v>20.91</v>
      </c>
      <c r="G36" s="18">
        <v>221.99</v>
      </c>
      <c r="H36" s="18">
        <v>9.2799999999999994</v>
      </c>
      <c r="I36" s="18">
        <v>14.8</v>
      </c>
      <c r="J36" s="19">
        <v>12.25</v>
      </c>
    </row>
    <row r="37" spans="1:10" x14ac:dyDescent="0.3">
      <c r="A37" s="15"/>
      <c r="B37" s="20"/>
      <c r="C37" s="16"/>
      <c r="D37" s="47"/>
      <c r="E37" s="48"/>
      <c r="F37" s="49">
        <f>SUM(F31:F36)</f>
        <v>108.4</v>
      </c>
      <c r="G37" s="48"/>
      <c r="H37" s="48"/>
      <c r="I37" s="48"/>
      <c r="J37" s="50"/>
    </row>
    <row r="38" spans="1:10" x14ac:dyDescent="0.3">
      <c r="A38" s="15"/>
      <c r="B38" s="28"/>
      <c r="C38" s="28"/>
      <c r="D38" s="53"/>
      <c r="E38" s="54"/>
      <c r="F38" s="55"/>
      <c r="G38" s="54"/>
      <c r="H38" s="54"/>
      <c r="I38" s="54"/>
      <c r="J38" s="56"/>
    </row>
    <row r="39" spans="1:10" ht="19.5" thickBot="1" x14ac:dyDescent="0.35">
      <c r="A39" s="36"/>
      <c r="B39" s="37"/>
      <c r="C39" s="37"/>
      <c r="D39" s="77" t="s">
        <v>46</v>
      </c>
      <c r="E39" s="78"/>
      <c r="F39" s="79"/>
      <c r="G39" s="39"/>
      <c r="H39" s="39"/>
      <c r="I39" s="39"/>
      <c r="J39" s="41"/>
    </row>
    <row r="40" spans="1:10" ht="20.25" customHeight="1" x14ac:dyDescent="0.3">
      <c r="A40" s="15" t="s">
        <v>20</v>
      </c>
      <c r="B40" s="51" t="s">
        <v>21</v>
      </c>
      <c r="C40" s="10" t="str">
        <f>"47"</f>
        <v>47</v>
      </c>
      <c r="D40" s="11" t="s">
        <v>39</v>
      </c>
      <c r="E40" s="10" t="str">
        <f>"100"</f>
        <v>100</v>
      </c>
      <c r="F40" s="12">
        <v>32.43</v>
      </c>
      <c r="G40" s="52">
        <v>81.11</v>
      </c>
      <c r="H40" s="52">
        <v>1.5</v>
      </c>
      <c r="I40" s="52">
        <v>4.4800000000000004</v>
      </c>
      <c r="J40" s="58">
        <v>9.25</v>
      </c>
    </row>
    <row r="41" spans="1:10" x14ac:dyDescent="0.3">
      <c r="A41" s="15"/>
      <c r="B41" s="20" t="s">
        <v>22</v>
      </c>
      <c r="C41" s="10" t="str">
        <f>"16/2"</f>
        <v>16/2</v>
      </c>
      <c r="D41" s="11" t="s">
        <v>40</v>
      </c>
      <c r="E41" s="10" t="str">
        <f>"250"</f>
        <v>250</v>
      </c>
      <c r="F41" s="12">
        <v>15.16</v>
      </c>
      <c r="G41" s="49">
        <v>164.07</v>
      </c>
      <c r="H41" s="49">
        <v>6.03</v>
      </c>
      <c r="I41" s="49">
        <v>5.49</v>
      </c>
      <c r="J41" s="59">
        <v>23.94</v>
      </c>
    </row>
    <row r="42" spans="1:10" x14ac:dyDescent="0.3">
      <c r="A42" s="15"/>
      <c r="B42" s="20" t="s">
        <v>23</v>
      </c>
      <c r="C42" s="10"/>
      <c r="D42" s="11"/>
      <c r="E42" s="57"/>
      <c r="F42" s="21"/>
      <c r="G42" s="49"/>
      <c r="H42" s="49"/>
      <c r="I42" s="49"/>
      <c r="J42" s="59"/>
    </row>
    <row r="43" spans="1:10" ht="56.25" x14ac:dyDescent="0.3">
      <c r="A43" s="15"/>
      <c r="B43" s="20" t="s">
        <v>24</v>
      </c>
      <c r="C43" s="10" t="str">
        <f>"53/8"</f>
        <v>53/8</v>
      </c>
      <c r="D43" s="11" t="s">
        <v>41</v>
      </c>
      <c r="E43" s="10" t="str">
        <f>"250"</f>
        <v>250</v>
      </c>
      <c r="F43" s="12">
        <v>56.14</v>
      </c>
      <c r="G43" s="49">
        <v>508.24</v>
      </c>
      <c r="H43" s="49">
        <v>16.41</v>
      </c>
      <c r="I43" s="49">
        <v>33.21</v>
      </c>
      <c r="J43" s="59">
        <v>36.549999999999997</v>
      </c>
    </row>
    <row r="44" spans="1:10" x14ac:dyDescent="0.3">
      <c r="A44" s="15"/>
      <c r="B44" s="20" t="s">
        <v>25</v>
      </c>
      <c r="C44" s="10" t="str">
        <f>"6/10"</f>
        <v>6/10</v>
      </c>
      <c r="D44" s="11" t="s">
        <v>42</v>
      </c>
      <c r="E44" s="10" t="str">
        <f>"200"</f>
        <v>200</v>
      </c>
      <c r="F44" s="21">
        <v>10.9</v>
      </c>
      <c r="G44" s="49">
        <v>87.6</v>
      </c>
      <c r="H44" s="49">
        <v>1.02</v>
      </c>
      <c r="I44" s="49">
        <v>0.06</v>
      </c>
      <c r="J44" s="59">
        <v>23.18</v>
      </c>
    </row>
    <row r="45" spans="1:10" x14ac:dyDescent="0.3">
      <c r="A45" s="15"/>
      <c r="B45" s="20" t="s">
        <v>26</v>
      </c>
      <c r="C45" s="10" t="str">
        <f>"-"</f>
        <v>-</v>
      </c>
      <c r="D45" s="11" t="s">
        <v>34</v>
      </c>
      <c r="E45" s="10" t="str">
        <f>"31"</f>
        <v>31</v>
      </c>
      <c r="F45" s="21">
        <v>3</v>
      </c>
      <c r="G45" s="17">
        <v>69.41</v>
      </c>
      <c r="H45" s="17">
        <v>2.0499999999999998</v>
      </c>
      <c r="I45" s="17">
        <v>0.02</v>
      </c>
      <c r="J45" s="22">
        <v>14.54</v>
      </c>
    </row>
    <row r="46" spans="1:10" x14ac:dyDescent="0.3">
      <c r="A46" s="15"/>
      <c r="B46" s="20" t="s">
        <v>27</v>
      </c>
      <c r="C46" s="23" t="str">
        <f>"-"</f>
        <v>-</v>
      </c>
      <c r="D46" s="24" t="s">
        <v>17</v>
      </c>
      <c r="E46" s="23" t="str">
        <f>"62"</f>
        <v>62</v>
      </c>
      <c r="F46" s="12">
        <v>5.36</v>
      </c>
      <c r="G46" s="49">
        <v>138.80000000000001</v>
      </c>
      <c r="H46" s="49">
        <v>4.0999999999999996</v>
      </c>
      <c r="I46" s="49">
        <v>0.41</v>
      </c>
      <c r="J46" s="59">
        <v>29.08</v>
      </c>
    </row>
    <row r="47" spans="1:10" x14ac:dyDescent="0.3">
      <c r="A47" s="15"/>
      <c r="B47" s="28"/>
      <c r="C47" s="60"/>
      <c r="D47" s="61"/>
      <c r="E47" s="62"/>
      <c r="F47" s="55">
        <f>SUM(F40:F46)</f>
        <v>122.99000000000001</v>
      </c>
      <c r="G47" s="55"/>
      <c r="H47" s="55"/>
      <c r="I47" s="55"/>
      <c r="J47" s="63"/>
    </row>
    <row r="48" spans="1:10" ht="19.5" thickBot="1" x14ac:dyDescent="0.35">
      <c r="A48" s="36"/>
      <c r="B48" s="37"/>
      <c r="C48" s="37"/>
      <c r="D48" s="77" t="s">
        <v>47</v>
      </c>
      <c r="E48" s="78"/>
      <c r="F48" s="79"/>
      <c r="G48" s="39"/>
      <c r="H48" s="39"/>
      <c r="I48" s="39"/>
      <c r="J48" s="41"/>
    </row>
    <row r="49" spans="1:10" ht="42" x14ac:dyDescent="0.35">
      <c r="A49" s="8" t="s">
        <v>13</v>
      </c>
      <c r="B49" s="9" t="s">
        <v>14</v>
      </c>
      <c r="C49" s="71" t="str">
        <f>"1/9"</f>
        <v>1/9</v>
      </c>
      <c r="D49" s="72" t="s">
        <v>35</v>
      </c>
      <c r="E49" s="71" t="str">
        <f>"105"</f>
        <v>105</v>
      </c>
      <c r="F49" s="65">
        <v>57.46</v>
      </c>
      <c r="G49" s="13">
        <v>143.79</v>
      </c>
      <c r="H49" s="13">
        <v>11.75</v>
      </c>
      <c r="I49" s="13">
        <v>9.8800000000000008</v>
      </c>
      <c r="J49" s="14">
        <v>2.02</v>
      </c>
    </row>
    <row r="50" spans="1:10" ht="42" x14ac:dyDescent="0.35">
      <c r="A50" s="15"/>
      <c r="B50" s="16"/>
      <c r="C50" s="71" t="str">
        <f>"46/3"</f>
        <v>46/3</v>
      </c>
      <c r="D50" s="72" t="s">
        <v>36</v>
      </c>
      <c r="E50" s="71" t="str">
        <f>"180"</f>
        <v>180</v>
      </c>
      <c r="F50" s="65">
        <v>21.35</v>
      </c>
      <c r="G50" s="17">
        <v>220.73</v>
      </c>
      <c r="H50" s="18">
        <v>6.36</v>
      </c>
      <c r="I50" s="18">
        <v>3.57</v>
      </c>
      <c r="J50" s="19">
        <v>40.93</v>
      </c>
    </row>
    <row r="51" spans="1:10" ht="21" x14ac:dyDescent="0.35">
      <c r="A51" s="15"/>
      <c r="B51" s="20" t="s">
        <v>15</v>
      </c>
      <c r="C51" s="71" t="str">
        <f>"300"</f>
        <v>300</v>
      </c>
      <c r="D51" s="72" t="s">
        <v>37</v>
      </c>
      <c r="E51" s="71" t="str">
        <f>"200"</f>
        <v>200</v>
      </c>
      <c r="F51" s="75">
        <v>6</v>
      </c>
      <c r="G51" s="17">
        <v>56.54</v>
      </c>
      <c r="H51" s="17">
        <v>0.1</v>
      </c>
      <c r="I51" s="17">
        <v>0.02</v>
      </c>
      <c r="J51" s="22">
        <v>14.74</v>
      </c>
    </row>
    <row r="52" spans="1:10" ht="21" x14ac:dyDescent="0.35">
      <c r="A52" s="15"/>
      <c r="B52" s="20" t="s">
        <v>16</v>
      </c>
      <c r="C52" s="71" t="str">
        <f>"-"</f>
        <v>-</v>
      </c>
      <c r="D52" s="72" t="s">
        <v>17</v>
      </c>
      <c r="E52" s="71" t="str">
        <f>"31"</f>
        <v>31</v>
      </c>
      <c r="F52" s="65">
        <v>2.68</v>
      </c>
      <c r="G52" s="17">
        <v>69.41</v>
      </c>
      <c r="H52" s="17">
        <v>2.0499999999999998</v>
      </c>
      <c r="I52" s="17">
        <v>0.02</v>
      </c>
      <c r="J52" s="22">
        <v>14.54</v>
      </c>
    </row>
    <row r="53" spans="1:10" x14ac:dyDescent="0.3">
      <c r="A53" s="15"/>
      <c r="B53" s="20" t="s">
        <v>18</v>
      </c>
      <c r="C53" s="25"/>
      <c r="D53" s="26"/>
      <c r="E53" s="27"/>
      <c r="F53" s="17"/>
      <c r="G53" s="17"/>
      <c r="H53" s="17"/>
      <c r="I53" s="17"/>
      <c r="J53" s="22"/>
    </row>
    <row r="54" spans="1:10" ht="21" x14ac:dyDescent="0.35">
      <c r="A54" s="15"/>
      <c r="B54" s="20"/>
      <c r="C54" s="73" t="str">
        <f>"3/13"</f>
        <v>3/13</v>
      </c>
      <c r="D54" s="74" t="s">
        <v>38</v>
      </c>
      <c r="E54" s="73" t="str">
        <f>"56"</f>
        <v>56</v>
      </c>
      <c r="F54" s="70">
        <v>20.91</v>
      </c>
      <c r="G54" s="18">
        <v>221.99</v>
      </c>
      <c r="H54" s="18">
        <v>9.2799999999999994</v>
      </c>
      <c r="I54" s="18">
        <v>14.8</v>
      </c>
      <c r="J54" s="19">
        <v>12.25</v>
      </c>
    </row>
    <row r="55" spans="1:10" x14ac:dyDescent="0.3">
      <c r="A55" s="15"/>
      <c r="B55" s="16"/>
      <c r="C55" s="10"/>
      <c r="D55" s="11"/>
      <c r="E55" s="10"/>
      <c r="F55" s="18">
        <f>SUM(F49:F54)</f>
        <v>108.4</v>
      </c>
      <c r="G55" s="18"/>
      <c r="H55" s="18"/>
      <c r="I55" s="18"/>
      <c r="J55" s="19"/>
    </row>
    <row r="56" spans="1:10" x14ac:dyDescent="0.3">
      <c r="B56" s="1" t="s">
        <v>32</v>
      </c>
      <c r="G56" s="1" t="s">
        <v>33</v>
      </c>
    </row>
  </sheetData>
  <mergeCells count="5">
    <mergeCell ref="B6:D6"/>
    <mergeCell ref="D30:F30"/>
    <mergeCell ref="D39:F39"/>
    <mergeCell ref="D20:F20"/>
    <mergeCell ref="D48:F48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2025-09-03T10:36:06Z</dcterms:modified>
</cp:coreProperties>
</file>